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5" i="1" l="1"/>
  <c r="C142" i="1"/>
  <c r="C129" i="1"/>
  <c r="C114" i="1"/>
  <c r="C112" i="1"/>
  <c r="C109" i="1"/>
  <c r="C106" i="1"/>
  <c r="C104" i="1"/>
  <c r="C102" i="1"/>
  <c r="C87" i="1"/>
  <c r="C82" i="1"/>
  <c r="H23" i="1"/>
  <c r="H22" i="1"/>
  <c r="H20" i="1"/>
  <c r="H28" i="1"/>
  <c r="H36" i="1" l="1"/>
  <c r="H18" i="1" l="1"/>
  <c r="H57" i="1" l="1"/>
  <c r="H2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<sst xmlns="http://schemas.openxmlformats.org/spreadsheetml/2006/main" count="212" uniqueCount="123">
  <si>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</si>
  <si>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</si>
  <si>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</si>
  <si>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</si>
  <si>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</si>
  <si>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</si>
  <si>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</si>
  <si>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</si>
  <si>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</si>
  <si>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</si>
  <si>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</si>
  <si>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</si>
  <si>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</si>
  <si>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</si>
  <si>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</si>
  <si>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</si>
  <si>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</si>
  <si>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</si>
  <si>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</si>
  <si>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</si>
  <si>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</si>
  <si>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</si>
  <si>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</si>
  <si>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</si>
  <si>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</si>
  <si>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</si>
  <si>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</si>
  <si>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</si>
  <si>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</si>
  <si>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30.08.2022.godine Dom zdravlja Požarevac je izvršio plaćanje prema dobavljačima: </t>
  </si>
  <si>
    <t>Primljena i neutrošena participacija od 30.08.2022</t>
  </si>
  <si>
    <t>Dana: 30.08.2022</t>
  </si>
  <si>
    <t>Teamedical</t>
  </si>
  <si>
    <t>Eurodijagnostika</t>
  </si>
  <si>
    <t>Vicor</t>
  </si>
  <si>
    <t>Farmalogist</t>
  </si>
  <si>
    <t>Sopharma</t>
  </si>
  <si>
    <t>Vega</t>
  </si>
  <si>
    <t>Elektroprivreda Srbije</t>
  </si>
  <si>
    <t>Phoenix Pharma</t>
  </si>
  <si>
    <t>2002-07001504-22</t>
  </si>
  <si>
    <t>2002-07001503-22</t>
  </si>
  <si>
    <t>2002-07001502-22</t>
  </si>
  <si>
    <t>2002-07001501-22</t>
  </si>
  <si>
    <t>2002-07001500-22</t>
  </si>
  <si>
    <t>2002-07001499-22</t>
  </si>
  <si>
    <t>2002-07001498-22</t>
  </si>
  <si>
    <t>2002-07001493-22</t>
  </si>
  <si>
    <t>2002-07001497-22</t>
  </si>
  <si>
    <t>2002-07001496-22</t>
  </si>
  <si>
    <t>2002-07001495-22</t>
  </si>
  <si>
    <t>2002-07001494-22</t>
  </si>
  <si>
    <t>2002-07001492-22</t>
  </si>
  <si>
    <t>2002-07001491-22</t>
  </si>
  <si>
    <t>22061389-000716</t>
  </si>
  <si>
    <t>22061388-000716</t>
  </si>
  <si>
    <t>22061387-000716</t>
  </si>
  <si>
    <t>22061606-000715</t>
  </si>
  <si>
    <t>R22-04755</t>
  </si>
  <si>
    <t>2002-07001690-22</t>
  </si>
  <si>
    <t>2002-07001790-22</t>
  </si>
  <si>
    <t>2002-07001872-22</t>
  </si>
  <si>
    <t>2002-07001896-22</t>
  </si>
  <si>
    <t>220105970</t>
  </si>
  <si>
    <t>220148111</t>
  </si>
  <si>
    <t>220186114</t>
  </si>
  <si>
    <t>220186116</t>
  </si>
  <si>
    <t>220147713</t>
  </si>
  <si>
    <t>220227203</t>
  </si>
  <si>
    <t>1102300036</t>
  </si>
  <si>
    <t>95533/22</t>
  </si>
  <si>
    <t>144633/22</t>
  </si>
  <si>
    <t>205570/22</t>
  </si>
  <si>
    <t>210808/22</t>
  </si>
  <si>
    <t>224585/22</t>
  </si>
  <si>
    <t>250302/22</t>
  </si>
  <si>
    <t>250306/22</t>
  </si>
  <si>
    <t>175609/22</t>
  </si>
  <si>
    <t>KOM31962316</t>
  </si>
  <si>
    <t>2002-07002175-22</t>
  </si>
  <si>
    <t>2002-07002173-22</t>
  </si>
  <si>
    <t>220236676</t>
  </si>
  <si>
    <t>294778/22</t>
  </si>
  <si>
    <t>KOM32140120</t>
  </si>
  <si>
    <t>220243449</t>
  </si>
  <si>
    <t>197435222</t>
  </si>
  <si>
    <t>232303222</t>
  </si>
  <si>
    <t>265166222</t>
  </si>
  <si>
    <t>266177222</t>
  </si>
  <si>
    <t>252286222</t>
  </si>
  <si>
    <t>254498222</t>
  </si>
  <si>
    <t>299970222</t>
  </si>
  <si>
    <t>308112222</t>
  </si>
  <si>
    <t>310982222</t>
  </si>
  <si>
    <t>317405222</t>
  </si>
  <si>
    <t>327607222</t>
  </si>
  <si>
    <t>1102370783</t>
  </si>
  <si>
    <t>1102373896</t>
  </si>
  <si>
    <t>220264812</t>
  </si>
  <si>
    <t>337305222</t>
  </si>
  <si>
    <t>337856222</t>
  </si>
  <si>
    <t>344325222</t>
  </si>
  <si>
    <t>351854222</t>
  </si>
  <si>
    <t>365430222</t>
  </si>
  <si>
    <t>37500222</t>
  </si>
  <si>
    <t>315644/22</t>
  </si>
  <si>
    <t>332299/22</t>
  </si>
  <si>
    <t>353083/22</t>
  </si>
  <si>
    <t>220271320</t>
  </si>
  <si>
    <t>220284851</t>
  </si>
  <si>
    <t>R22-06511</t>
  </si>
  <si>
    <t>2002-07001839-22</t>
  </si>
  <si>
    <t>REAGENSI-DIREKTNA PLAĆANJA (06.07.2022)</t>
  </si>
  <si>
    <t>REAGENSI-DIREKTNA PLAĆANJA (11.07.2022)</t>
  </si>
  <si>
    <t>UKUPNO LEKOVI-DIREKTNA PLAĆANJA (12.07.2022)</t>
  </si>
  <si>
    <t>UKUPNO SANDOSTATIN-DIREKTNA PLAĆANJA (12.07.22)</t>
  </si>
  <si>
    <t>UKUPNO ENERGENTI (18.07.2022)</t>
  </si>
  <si>
    <t>REAGENSI-DIREKTNA PLAĆANJA (18.07.2022)</t>
  </si>
  <si>
    <t>UKUPNO LEKOVI-DIREKTNA PLAĆANJA (21.07.2022)</t>
  </si>
  <si>
    <t>UKUPNO ENERGENTI (02.08.2022)</t>
  </si>
  <si>
    <t>UKUPNO LEKOVI-DIREKTNA PLAĆANJA (04.08.2022)</t>
  </si>
  <si>
    <t>UKUPNO LEKOVI-DIREKTNA PLAĆANJA (17.08.2022)</t>
  </si>
  <si>
    <t>REAGENSI-DIREKTNA PLAĆANJA (18.08.2022)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</si>
</sst>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Fill="1" applyBorder="1"/>
    <xf numFmtId="49" fontId="6" fillId="0" borderId="1" xfId="1" applyNumberFormat="1" applyBorder="1"/>
    <xf numFmtId="4" fontId="10" fillId="0" borderId="1" xfId="1" applyNumberFormat="1" applyFont="1" applyFill="1" applyBorder="1"/>
    <xf numFmtId="4" fontId="10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5"/>
  <sheetViews>
    <sheetView tabSelected="1" topLeftCell="B132" zoomScaleNormal="100" workbookViewId="0">
      <selection activeCell="B148" sqref="B1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44803</v>
      </c>
      <c r="H12" s="14">
        <v>1813244.29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44803</v>
      </c>
      <c r="H13" s="2">
        <f>H14+H29-H37-H50</f>
        <v>1808711.5899999999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44803</v>
      </c>
      <c r="H14" s="3">
        <f>SUM(H15:H28)</f>
        <v>16831570.109999999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f>854106.87+131597.4+1421284.15+1170371.95</f>
        <v>3577360.37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37466.080000000002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f>8292483.92+1072722.87+1040194.15+145301.42</f>
        <v>10550702.359999999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f>597984.17+450300.22</f>
        <v>1048284.39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</f>
        <v>41693.660000000076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44803</v>
      </c>
      <c r="H29" s="3">
        <f>H30+H31+H32+H33+H35+H36+H34</f>
        <v>190954.67999999985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3518-2916.67+1759</f>
        <v>2360.33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44803</v>
      </c>
      <c r="H37" s="4">
        <f>SUM(H38:H49)</f>
        <v>15213813.199999999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3577360.37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37466.080000000002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10550702.359999999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1048284.39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44803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44803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1813244.2899999991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32</v>
      </c>
      <c r="C63" s="52">
        <v>83051.83</v>
      </c>
      <c r="D63" s="53" t="s">
        <v>40</v>
      </c>
    </row>
    <row r="64" spans="2:12" x14ac:dyDescent="0.25">
      <c r="B64" s="51" t="s">
        <v>32</v>
      </c>
      <c r="C64" s="52">
        <v>36687.39</v>
      </c>
      <c r="D64" s="53" t="s">
        <v>41</v>
      </c>
    </row>
    <row r="65" spans="2:4" x14ac:dyDescent="0.25">
      <c r="B65" s="51" t="s">
        <v>32</v>
      </c>
      <c r="C65" s="52">
        <v>887945.85</v>
      </c>
      <c r="D65" s="53" t="s">
        <v>42</v>
      </c>
    </row>
    <row r="66" spans="2:4" x14ac:dyDescent="0.25">
      <c r="B66" s="51" t="s">
        <v>32</v>
      </c>
      <c r="C66" s="52">
        <v>89758.55</v>
      </c>
      <c r="D66" s="53" t="s">
        <v>43</v>
      </c>
    </row>
    <row r="67" spans="2:4" x14ac:dyDescent="0.25">
      <c r="B67" s="51" t="s">
        <v>32</v>
      </c>
      <c r="C67" s="52">
        <v>790922.15</v>
      </c>
      <c r="D67" s="53" t="s">
        <v>44</v>
      </c>
    </row>
    <row r="68" spans="2:4" x14ac:dyDescent="0.25">
      <c r="B68" s="51" t="s">
        <v>32</v>
      </c>
      <c r="C68" s="52">
        <v>77137.919999999998</v>
      </c>
      <c r="D68" s="53" t="s">
        <v>45</v>
      </c>
    </row>
    <row r="69" spans="2:4" x14ac:dyDescent="0.25">
      <c r="B69" s="51" t="s">
        <v>32</v>
      </c>
      <c r="C69" s="52">
        <v>38568.959999999999</v>
      </c>
      <c r="D69" s="53" t="s">
        <v>46</v>
      </c>
    </row>
    <row r="70" spans="2:4" x14ac:dyDescent="0.25">
      <c r="B70" s="51" t="s">
        <v>32</v>
      </c>
      <c r="C70" s="52">
        <v>154275.84</v>
      </c>
      <c r="D70" s="53" t="s">
        <v>47</v>
      </c>
    </row>
    <row r="71" spans="2:4" x14ac:dyDescent="0.25">
      <c r="B71" s="51" t="s">
        <v>32</v>
      </c>
      <c r="C71" s="52">
        <v>637049.41</v>
      </c>
      <c r="D71" s="53" t="s">
        <v>48</v>
      </c>
    </row>
    <row r="72" spans="2:4" x14ac:dyDescent="0.25">
      <c r="B72" s="51" t="s">
        <v>32</v>
      </c>
      <c r="C72" s="52">
        <v>674892.52</v>
      </c>
      <c r="D72" s="53" t="s">
        <v>49</v>
      </c>
    </row>
    <row r="73" spans="2:4" x14ac:dyDescent="0.25">
      <c r="B73" s="51" t="s">
        <v>32</v>
      </c>
      <c r="C73" s="52">
        <v>12555</v>
      </c>
      <c r="D73" s="53" t="s">
        <v>50</v>
      </c>
    </row>
    <row r="74" spans="2:4" x14ac:dyDescent="0.25">
      <c r="B74" s="51" t="s">
        <v>32</v>
      </c>
      <c r="C74" s="52">
        <v>834067.16</v>
      </c>
      <c r="D74" s="53" t="s">
        <v>51</v>
      </c>
    </row>
    <row r="75" spans="2:4" x14ac:dyDescent="0.25">
      <c r="B75" s="51" t="s">
        <v>32</v>
      </c>
      <c r="C75" s="52">
        <v>893038.83</v>
      </c>
      <c r="D75" s="53" t="s">
        <v>52</v>
      </c>
    </row>
    <row r="76" spans="2:4" x14ac:dyDescent="0.25">
      <c r="B76" s="51" t="s">
        <v>32</v>
      </c>
      <c r="C76" s="52">
        <v>645739.48</v>
      </c>
      <c r="D76" s="53" t="s">
        <v>53</v>
      </c>
    </row>
    <row r="77" spans="2:4" x14ac:dyDescent="0.25">
      <c r="B77" s="51" t="s">
        <v>33</v>
      </c>
      <c r="C77" s="52">
        <v>350973.08</v>
      </c>
      <c r="D77" s="53" t="s">
        <v>54</v>
      </c>
    </row>
    <row r="78" spans="2:4" x14ac:dyDescent="0.25">
      <c r="B78" s="51" t="s">
        <v>33</v>
      </c>
      <c r="C78" s="52">
        <v>297670.68</v>
      </c>
      <c r="D78" s="53" t="s">
        <v>55</v>
      </c>
    </row>
    <row r="79" spans="2:4" x14ac:dyDescent="0.25">
      <c r="B79" s="51" t="s">
        <v>33</v>
      </c>
      <c r="C79" s="52">
        <v>610908.44999999995</v>
      </c>
      <c r="D79" s="53" t="s">
        <v>56</v>
      </c>
    </row>
    <row r="80" spans="2:4" x14ac:dyDescent="0.25">
      <c r="B80" s="51" t="s">
        <v>33</v>
      </c>
      <c r="C80" s="52">
        <v>417903.26</v>
      </c>
      <c r="D80" s="53" t="s">
        <v>57</v>
      </c>
    </row>
    <row r="81" spans="2:4" x14ac:dyDescent="0.25">
      <c r="B81" s="51" t="s">
        <v>34</v>
      </c>
      <c r="C81" s="52">
        <v>759337.56</v>
      </c>
      <c r="D81" s="53" t="s">
        <v>58</v>
      </c>
    </row>
    <row r="82" spans="2:4" x14ac:dyDescent="0.25">
      <c r="B82" s="55" t="s">
        <v>112</v>
      </c>
      <c r="C82" s="54">
        <f>SUM(C63:C81)</f>
        <v>8292483.9199999999</v>
      </c>
      <c r="D82" s="53"/>
    </row>
    <row r="83" spans="2:4" x14ac:dyDescent="0.25">
      <c r="B83" s="51" t="s">
        <v>32</v>
      </c>
      <c r="C83" s="52">
        <v>754351.28</v>
      </c>
      <c r="D83" s="53" t="s">
        <v>59</v>
      </c>
    </row>
    <row r="84" spans="2:4" x14ac:dyDescent="0.25">
      <c r="B84" s="51" t="s">
        <v>32</v>
      </c>
      <c r="C84" s="52">
        <v>110449.18</v>
      </c>
      <c r="D84" s="53" t="s">
        <v>60</v>
      </c>
    </row>
    <row r="85" spans="2:4" x14ac:dyDescent="0.25">
      <c r="B85" s="51" t="s">
        <v>32</v>
      </c>
      <c r="C85" s="52">
        <v>130784.49</v>
      </c>
      <c r="D85" s="53" t="s">
        <v>61</v>
      </c>
    </row>
    <row r="86" spans="2:4" x14ac:dyDescent="0.25">
      <c r="B86" s="51" t="s">
        <v>32</v>
      </c>
      <c r="C86" s="52">
        <v>77137.919999999998</v>
      </c>
      <c r="D86" s="53" t="s">
        <v>62</v>
      </c>
    </row>
    <row r="87" spans="2:4" x14ac:dyDescent="0.25">
      <c r="B87" s="55" t="s">
        <v>113</v>
      </c>
      <c r="C87" s="54">
        <f>SUM(C83:C86)</f>
        <v>1072722.8699999999</v>
      </c>
      <c r="D87" s="53"/>
    </row>
    <row r="88" spans="2:4" x14ac:dyDescent="0.25">
      <c r="B88" s="51" t="s">
        <v>35</v>
      </c>
      <c r="C88" s="52">
        <v>84070.8</v>
      </c>
      <c r="D88" s="53" t="s">
        <v>63</v>
      </c>
    </row>
    <row r="89" spans="2:4" x14ac:dyDescent="0.25">
      <c r="B89" s="51" t="s">
        <v>35</v>
      </c>
      <c r="C89" s="52">
        <v>56047.199999999997</v>
      </c>
      <c r="D89" s="53" t="s">
        <v>64</v>
      </c>
    </row>
    <row r="90" spans="2:4" x14ac:dyDescent="0.25">
      <c r="B90" s="51" t="s">
        <v>35</v>
      </c>
      <c r="C90" s="52">
        <v>21112.3</v>
      </c>
      <c r="D90" s="53" t="s">
        <v>65</v>
      </c>
    </row>
    <row r="91" spans="2:4" x14ac:dyDescent="0.25">
      <c r="B91" s="51" t="s">
        <v>35</v>
      </c>
      <c r="C91" s="52">
        <v>773.74</v>
      </c>
      <c r="D91" s="53" t="s">
        <v>66</v>
      </c>
    </row>
    <row r="92" spans="2:4" x14ac:dyDescent="0.25">
      <c r="B92" s="51" t="s">
        <v>35</v>
      </c>
      <c r="C92" s="52">
        <v>13592.43</v>
      </c>
      <c r="D92" s="53" t="s">
        <v>67</v>
      </c>
    </row>
    <row r="93" spans="2:4" x14ac:dyDescent="0.25">
      <c r="B93" s="51" t="s">
        <v>35</v>
      </c>
      <c r="C93" s="52">
        <v>28023.599999999999</v>
      </c>
      <c r="D93" s="53" t="s">
        <v>68</v>
      </c>
    </row>
    <row r="94" spans="2:4" x14ac:dyDescent="0.25">
      <c r="B94" s="51" t="s">
        <v>36</v>
      </c>
      <c r="C94" s="52">
        <v>36634.949999999997</v>
      </c>
      <c r="D94" s="53" t="s">
        <v>69</v>
      </c>
    </row>
    <row r="95" spans="2:4" x14ac:dyDescent="0.25">
      <c r="B95" s="51" t="s">
        <v>37</v>
      </c>
      <c r="C95" s="52">
        <v>74932.149999999994</v>
      </c>
      <c r="D95" s="53" t="s">
        <v>70</v>
      </c>
    </row>
    <row r="96" spans="2:4" x14ac:dyDescent="0.25">
      <c r="B96" s="51" t="s">
        <v>37</v>
      </c>
      <c r="C96" s="52">
        <v>10357.379999999999</v>
      </c>
      <c r="D96" s="53" t="s">
        <v>71</v>
      </c>
    </row>
    <row r="97" spans="2:4" x14ac:dyDescent="0.25">
      <c r="B97" s="51" t="s">
        <v>37</v>
      </c>
      <c r="C97" s="52">
        <v>72501.66</v>
      </c>
      <c r="D97" s="53" t="s">
        <v>72</v>
      </c>
    </row>
    <row r="98" spans="2:4" x14ac:dyDescent="0.25">
      <c r="B98" s="51" t="s">
        <v>37</v>
      </c>
      <c r="C98" s="52">
        <v>202891.26</v>
      </c>
      <c r="D98" s="53" t="s">
        <v>73</v>
      </c>
    </row>
    <row r="99" spans="2:4" x14ac:dyDescent="0.25">
      <c r="B99" s="51" t="s">
        <v>37</v>
      </c>
      <c r="C99" s="52">
        <v>10982.4</v>
      </c>
      <c r="D99" s="53" t="s">
        <v>74</v>
      </c>
    </row>
    <row r="100" spans="2:4" x14ac:dyDescent="0.25">
      <c r="B100" s="51" t="s">
        <v>37</v>
      </c>
      <c r="C100" s="52">
        <v>20714.759999999998</v>
      </c>
      <c r="D100" s="53" t="s">
        <v>75</v>
      </c>
    </row>
    <row r="101" spans="2:4" x14ac:dyDescent="0.25">
      <c r="B101" s="51" t="s">
        <v>37</v>
      </c>
      <c r="C101" s="52">
        <v>221472.24</v>
      </c>
      <c r="D101" s="53" t="s">
        <v>76</v>
      </c>
    </row>
    <row r="102" spans="2:4" x14ac:dyDescent="0.25">
      <c r="B102" s="55" t="s">
        <v>114</v>
      </c>
      <c r="C102" s="54">
        <f>SUM(C88:C101)</f>
        <v>854106.87</v>
      </c>
      <c r="D102" s="53"/>
    </row>
    <row r="103" spans="2:4" x14ac:dyDescent="0.25">
      <c r="B103" s="51" t="s">
        <v>37</v>
      </c>
      <c r="C103" s="52">
        <v>37466.080000000002</v>
      </c>
      <c r="D103" s="53" t="s">
        <v>77</v>
      </c>
    </row>
    <row r="104" spans="2:4" x14ac:dyDescent="0.25">
      <c r="B104" s="55" t="s">
        <v>115</v>
      </c>
      <c r="C104" s="54">
        <f>SUM(C103)</f>
        <v>37466.080000000002</v>
      </c>
      <c r="D104" s="53"/>
    </row>
    <row r="105" spans="2:4" x14ac:dyDescent="0.25">
      <c r="B105" s="51" t="s">
        <v>38</v>
      </c>
      <c r="C105" s="52">
        <v>597984.17000000004</v>
      </c>
      <c r="D105" s="53" t="s">
        <v>78</v>
      </c>
    </row>
    <row r="106" spans="2:4" x14ac:dyDescent="0.25">
      <c r="B106" s="55" t="s">
        <v>116</v>
      </c>
      <c r="C106" s="6">
        <f>SUM(C105)</f>
        <v>597984.17000000004</v>
      </c>
      <c r="D106" s="1"/>
    </row>
    <row r="107" spans="2:4" x14ac:dyDescent="0.25">
      <c r="B107" s="51" t="s">
        <v>32</v>
      </c>
      <c r="C107" s="52">
        <v>21587.91</v>
      </c>
      <c r="D107" s="53" t="s">
        <v>79</v>
      </c>
    </row>
    <row r="108" spans="2:4" x14ac:dyDescent="0.25">
      <c r="B108" s="51" t="s">
        <v>32</v>
      </c>
      <c r="C108" s="52">
        <v>1018606.24</v>
      </c>
      <c r="D108" s="53" t="s">
        <v>80</v>
      </c>
    </row>
    <row r="109" spans="2:4" x14ac:dyDescent="0.25">
      <c r="B109" s="55" t="s">
        <v>117</v>
      </c>
      <c r="C109" s="54">
        <f>SUM(C107:C108)</f>
        <v>1040194.15</v>
      </c>
      <c r="D109" s="53"/>
    </row>
    <row r="110" spans="2:4" x14ac:dyDescent="0.25">
      <c r="B110" s="51" t="s">
        <v>35</v>
      </c>
      <c r="C110" s="52">
        <v>28023.599999999999</v>
      </c>
      <c r="D110" s="53" t="s">
        <v>81</v>
      </c>
    </row>
    <row r="111" spans="2:4" x14ac:dyDescent="0.25">
      <c r="B111" s="51" t="s">
        <v>37</v>
      </c>
      <c r="C111" s="52">
        <v>103573.8</v>
      </c>
      <c r="D111" s="53" t="s">
        <v>82</v>
      </c>
    </row>
    <row r="112" spans="2:4" x14ac:dyDescent="0.25">
      <c r="B112" s="55" t="s">
        <v>118</v>
      </c>
      <c r="C112" s="54">
        <f>SUM(C110:C111)</f>
        <v>131597.4</v>
      </c>
      <c r="D112" s="53"/>
    </row>
    <row r="113" spans="2:4" x14ac:dyDescent="0.25">
      <c r="B113" s="51" t="s">
        <v>38</v>
      </c>
      <c r="C113" s="52">
        <v>450300.22</v>
      </c>
      <c r="D113" s="53" t="s">
        <v>83</v>
      </c>
    </row>
    <row r="114" spans="2:4" x14ac:dyDescent="0.25">
      <c r="B114" s="55" t="s">
        <v>119</v>
      </c>
      <c r="C114" s="54">
        <f>SUM(C113)</f>
        <v>450300.22</v>
      </c>
      <c r="D114" s="53"/>
    </row>
    <row r="115" spans="2:4" x14ac:dyDescent="0.25">
      <c r="B115" s="51" t="s">
        <v>35</v>
      </c>
      <c r="C115" s="52">
        <v>56047.199999999997</v>
      </c>
      <c r="D115" s="53" t="s">
        <v>84</v>
      </c>
    </row>
    <row r="116" spans="2:4" x14ac:dyDescent="0.25">
      <c r="B116" s="51" t="s">
        <v>39</v>
      </c>
      <c r="C116" s="52">
        <v>121225.5</v>
      </c>
      <c r="D116" s="53" t="s">
        <v>85</v>
      </c>
    </row>
    <row r="117" spans="2:4" x14ac:dyDescent="0.25">
      <c r="B117" s="51" t="s">
        <v>39</v>
      </c>
      <c r="C117" s="52">
        <v>141429.75</v>
      </c>
      <c r="D117" s="53" t="s">
        <v>86</v>
      </c>
    </row>
    <row r="118" spans="2:4" x14ac:dyDescent="0.25">
      <c r="B118" s="51" t="s">
        <v>39</v>
      </c>
      <c r="C118" s="52">
        <v>121225.5</v>
      </c>
      <c r="D118" s="53" t="s">
        <v>87</v>
      </c>
    </row>
    <row r="119" spans="2:4" x14ac:dyDescent="0.25">
      <c r="B119" s="51" t="s">
        <v>39</v>
      </c>
      <c r="C119" s="52">
        <v>18837.5</v>
      </c>
      <c r="D119" s="53" t="s">
        <v>88</v>
      </c>
    </row>
    <row r="120" spans="2:4" x14ac:dyDescent="0.25">
      <c r="B120" s="51" t="s">
        <v>39</v>
      </c>
      <c r="C120" s="52">
        <v>102490.3</v>
      </c>
      <c r="D120" s="53" t="s">
        <v>89</v>
      </c>
    </row>
    <row r="121" spans="2:4" x14ac:dyDescent="0.25">
      <c r="B121" s="51" t="s">
        <v>39</v>
      </c>
      <c r="C121" s="52">
        <v>80817</v>
      </c>
      <c r="D121" s="53" t="s">
        <v>90</v>
      </c>
    </row>
    <row r="122" spans="2:4" x14ac:dyDescent="0.25">
      <c r="B122" s="51" t="s">
        <v>39</v>
      </c>
      <c r="C122" s="52">
        <v>40408.5</v>
      </c>
      <c r="D122" s="53" t="s">
        <v>91</v>
      </c>
    </row>
    <row r="123" spans="2:4" x14ac:dyDescent="0.25">
      <c r="B123" s="51" t="s">
        <v>39</v>
      </c>
      <c r="C123" s="52">
        <v>109225.60000000001</v>
      </c>
      <c r="D123" s="53" t="s">
        <v>92</v>
      </c>
    </row>
    <row r="124" spans="2:4" x14ac:dyDescent="0.25">
      <c r="B124" s="51" t="s">
        <v>39</v>
      </c>
      <c r="C124" s="52">
        <v>80817</v>
      </c>
      <c r="D124" s="53" t="s">
        <v>93</v>
      </c>
    </row>
    <row r="125" spans="2:4" x14ac:dyDescent="0.25">
      <c r="B125" s="51" t="s">
        <v>39</v>
      </c>
      <c r="C125" s="52">
        <v>121225.5</v>
      </c>
      <c r="D125" s="53" t="s">
        <v>94</v>
      </c>
    </row>
    <row r="126" spans="2:4" x14ac:dyDescent="0.25">
      <c r="B126" s="51" t="s">
        <v>39</v>
      </c>
      <c r="C126" s="52">
        <v>306135.5</v>
      </c>
      <c r="D126" s="53" t="s">
        <v>95</v>
      </c>
    </row>
    <row r="127" spans="2:4" x14ac:dyDescent="0.25">
      <c r="B127" s="51" t="s">
        <v>36</v>
      </c>
      <c r="C127" s="52">
        <v>87597.4</v>
      </c>
      <c r="D127" s="53" t="s">
        <v>96</v>
      </c>
    </row>
    <row r="128" spans="2:4" x14ac:dyDescent="0.25">
      <c r="B128" s="51" t="s">
        <v>36</v>
      </c>
      <c r="C128" s="52">
        <v>33801.9</v>
      </c>
      <c r="D128" s="53" t="s">
        <v>97</v>
      </c>
    </row>
    <row r="129" spans="2:4" x14ac:dyDescent="0.25">
      <c r="B129" s="55" t="s">
        <v>120</v>
      </c>
      <c r="C129" s="54">
        <f>SUM(C115:C128)</f>
        <v>1421284.15</v>
      </c>
      <c r="D129" s="53"/>
    </row>
    <row r="130" spans="2:4" x14ac:dyDescent="0.25">
      <c r="B130" s="51" t="s">
        <v>35</v>
      </c>
      <c r="C130" s="52">
        <v>28023.599999999999</v>
      </c>
      <c r="D130" s="53" t="s">
        <v>98</v>
      </c>
    </row>
    <row r="131" spans="2:4" x14ac:dyDescent="0.25">
      <c r="B131" s="51" t="s">
        <v>39</v>
      </c>
      <c r="C131" s="52">
        <v>121225.5</v>
      </c>
      <c r="D131" s="53" t="s">
        <v>99</v>
      </c>
    </row>
    <row r="132" spans="2:4" x14ac:dyDescent="0.25">
      <c r="B132" s="51" t="s">
        <v>39</v>
      </c>
      <c r="C132" s="52">
        <v>18837.5</v>
      </c>
      <c r="D132" s="53" t="s">
        <v>100</v>
      </c>
    </row>
    <row r="133" spans="2:4" x14ac:dyDescent="0.25">
      <c r="B133" s="51" t="s">
        <v>39</v>
      </c>
      <c r="C133" s="52">
        <v>121225.5</v>
      </c>
      <c r="D133" s="53" t="s">
        <v>101</v>
      </c>
    </row>
    <row r="134" spans="2:4" x14ac:dyDescent="0.25">
      <c r="B134" s="51" t="s">
        <v>39</v>
      </c>
      <c r="C134" s="52">
        <v>86468.800000000003</v>
      </c>
      <c r="D134" s="53" t="s">
        <v>102</v>
      </c>
    </row>
    <row r="135" spans="2:4" x14ac:dyDescent="0.25">
      <c r="B135" s="51" t="s">
        <v>39</v>
      </c>
      <c r="C135" s="52">
        <v>242451</v>
      </c>
      <c r="D135" s="53" t="s">
        <v>103</v>
      </c>
    </row>
    <row r="136" spans="2:4" x14ac:dyDescent="0.25">
      <c r="B136" s="51" t="s">
        <v>39</v>
      </c>
      <c r="C136" s="52">
        <v>202042.5</v>
      </c>
      <c r="D136" s="53" t="s">
        <v>104</v>
      </c>
    </row>
    <row r="137" spans="2:4" x14ac:dyDescent="0.25">
      <c r="B137" s="51" t="s">
        <v>37</v>
      </c>
      <c r="C137" s="52">
        <v>51786.9</v>
      </c>
      <c r="D137" s="53" t="s">
        <v>105</v>
      </c>
    </row>
    <row r="138" spans="2:4" x14ac:dyDescent="0.25">
      <c r="B138" s="51" t="s">
        <v>37</v>
      </c>
      <c r="C138" s="52">
        <v>103573.8</v>
      </c>
      <c r="D138" s="53" t="s">
        <v>106</v>
      </c>
    </row>
    <row r="139" spans="2:4" x14ac:dyDescent="0.25">
      <c r="B139" s="51" t="s">
        <v>37</v>
      </c>
      <c r="C139" s="52">
        <v>127190.8</v>
      </c>
      <c r="D139" s="53" t="s">
        <v>107</v>
      </c>
    </row>
    <row r="140" spans="2:4" x14ac:dyDescent="0.25">
      <c r="B140" s="51" t="s">
        <v>35</v>
      </c>
      <c r="C140" s="52">
        <v>28023.599999999999</v>
      </c>
      <c r="D140" s="53" t="s">
        <v>108</v>
      </c>
    </row>
    <row r="141" spans="2:4" x14ac:dyDescent="0.25">
      <c r="B141" s="51" t="s">
        <v>35</v>
      </c>
      <c r="C141" s="52">
        <v>39522.449999999997</v>
      </c>
      <c r="D141" s="53" t="s">
        <v>109</v>
      </c>
    </row>
    <row r="142" spans="2:4" x14ac:dyDescent="0.25">
      <c r="B142" s="55" t="s">
        <v>121</v>
      </c>
      <c r="C142" s="54">
        <f>SUM(C130:C141)</f>
        <v>1170371.95</v>
      </c>
      <c r="D142" s="53"/>
    </row>
    <row r="143" spans="2:4" x14ac:dyDescent="0.25">
      <c r="B143" s="51" t="s">
        <v>34</v>
      </c>
      <c r="C143" s="52">
        <v>100328.4</v>
      </c>
      <c r="D143" s="53" t="s">
        <v>110</v>
      </c>
    </row>
    <row r="144" spans="2:4" x14ac:dyDescent="0.25">
      <c r="B144" s="51" t="s">
        <v>32</v>
      </c>
      <c r="C144" s="52">
        <v>44973.02</v>
      </c>
      <c r="D144" s="53" t="s">
        <v>111</v>
      </c>
    </row>
    <row r="145" spans="2:4" x14ac:dyDescent="0.25">
      <c r="B145" s="55" t="s">
        <v>122</v>
      </c>
      <c r="C145" s="54">
        <f>SUM(C143:C144)</f>
        <v>145301.41999999998</v>
      </c>
      <c r="D145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2022-08-31T12:04:01Z</dcterms:modified>
  <cp:category/>
  <cp:contentStatus/>
</cp:coreProperties>
</file>